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9" i="3" l="1"/>
  <c r="AQ9" i="3"/>
  <c r="AP9" i="3"/>
  <c r="AO9" i="3"/>
  <c r="AN9" i="3"/>
  <c r="AM9" i="3"/>
  <c r="AG9" i="3"/>
  <c r="K14" i="3" s="1"/>
  <c r="AE9" i="3"/>
  <c r="I14" i="3" s="1"/>
  <c r="AD9" i="3"/>
  <c r="H14" i="3" s="1"/>
  <c r="AC9" i="3"/>
  <c r="G14" i="3" s="1"/>
  <c r="AB9" i="3"/>
  <c r="F14" i="3" s="1"/>
  <c r="AA9" i="3"/>
  <c r="E14" i="3" s="1"/>
  <c r="W9" i="3"/>
  <c r="U9" i="3"/>
  <c r="T9" i="3"/>
  <c r="S9" i="3"/>
  <c r="R9" i="3"/>
  <c r="Q9" i="3"/>
  <c r="K9" i="3"/>
  <c r="K13" i="3" s="1"/>
  <c r="K15" i="3" s="1"/>
  <c r="I9" i="3"/>
  <c r="I13" i="3" s="1"/>
  <c r="I15" i="3" s="1"/>
  <c r="H9" i="3"/>
  <c r="H13" i="3" s="1"/>
  <c r="H15" i="3" s="1"/>
  <c r="G9" i="3"/>
  <c r="G13" i="3" s="1"/>
  <c r="G15" i="3" s="1"/>
  <c r="F9" i="3"/>
  <c r="F13" i="3" s="1"/>
  <c r="F15" i="3" s="1"/>
  <c r="E9" i="3"/>
  <c r="E13" i="3" s="1"/>
  <c r="E15" i="3" s="1"/>
  <c r="AR9" i="3" l="1"/>
  <c r="M15" i="3"/>
  <c r="M14" i="3"/>
  <c r="N15" i="3"/>
  <c r="L15" i="3"/>
  <c r="N14" i="3"/>
  <c r="L14" i="3"/>
  <c r="O15" i="3"/>
  <c r="J15" i="3"/>
  <c r="J14" i="3"/>
  <c r="O14" i="3"/>
  <c r="AF9" i="3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<sst xmlns="http://schemas.openxmlformats.org/spreadsheetml/2006/main" count="78" uniqueCount="33">
  <si>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</si>
  <si>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</si>
  <si>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</si>
  <si>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</si>
  <si>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</si>
  <si>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</si>
  <si>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</si>
  <si>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</si>
  <si>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</si>
  <si>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</si>
  <si>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</si>
  <si>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</si>
  <si>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</si>
  <si>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</si>
  <si>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</si>
  <si>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</si>
  <si>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</si>
  <si>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</si>
  <si>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</si>
  <si>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Ossi Heikkala</t>
  </si>
  <si>
    <t>2.</t>
  </si>
  <si>
    <t>VePe</t>
  </si>
  <si>
    <t>1.</t>
  </si>
  <si>
    <t>5.8.1998   Veteli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</si>
  <si>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</si>
  <si>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</si>
  <si>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</si>
  <si>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</si>
  <si>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</si>
  <si>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</si>
  <si>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10.</t>
  </si>
  <si>
    <t>8.</t>
  </si>
  <si>
    <t>VePe = Veteli Pesis  (2000),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</si>
</sst>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60"/>
      <c r="D2" s="61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62" t="s">
        <v>12</v>
      </c>
      <c r="Y2" s="63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4"/>
      <c r="W4" s="19"/>
      <c r="X4" s="12">
        <v>2016</v>
      </c>
      <c r="Y4" s="12" t="s">
        <v>20</v>
      </c>
      <c r="Z4" s="1" t="s">
        <v>21</v>
      </c>
      <c r="AA4" s="12">
        <v>11</v>
      </c>
      <c r="AB4" s="12">
        <v>0</v>
      </c>
      <c r="AC4" s="12">
        <v>8</v>
      </c>
      <c r="AD4" s="12">
        <v>2</v>
      </c>
      <c r="AE4" s="12">
        <v>14</v>
      </c>
      <c r="AF4" s="69">
        <v>0.34139999999999998</v>
      </c>
      <c r="AG4" s="10">
        <v>41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4"/>
      <c r="W5" s="19"/>
      <c r="X5" s="12">
        <v>2017</v>
      </c>
      <c r="Y5" s="12" t="s">
        <v>22</v>
      </c>
      <c r="Z5" s="1" t="s">
        <v>21</v>
      </c>
      <c r="AA5" s="12">
        <v>14</v>
      </c>
      <c r="AB5" s="12">
        <v>1</v>
      </c>
      <c r="AC5" s="12">
        <v>15</v>
      </c>
      <c r="AD5" s="12">
        <v>3</v>
      </c>
      <c r="AE5" s="12">
        <v>26</v>
      </c>
      <c r="AF5" s="69">
        <v>0.41930000000000001</v>
      </c>
      <c r="AG5" s="10">
        <v>62</v>
      </c>
      <c r="AH5" s="56"/>
      <c r="AI5" s="56"/>
      <c r="AJ5" s="56"/>
      <c r="AK5" s="7"/>
      <c r="AL5" s="10"/>
      <c r="AM5" s="12">
        <v>7</v>
      </c>
      <c r="AN5" s="12">
        <v>0</v>
      </c>
      <c r="AO5" s="12">
        <v>5</v>
      </c>
      <c r="AP5" s="12">
        <v>0</v>
      </c>
      <c r="AQ5" s="12">
        <v>11</v>
      </c>
      <c r="AR5" s="57">
        <v>0.34399999999999997</v>
      </c>
      <c r="AS5" s="59">
        <v>32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4"/>
      <c r="W6" s="19"/>
      <c r="X6" s="12">
        <v>2018</v>
      </c>
      <c r="Y6" s="12" t="s">
        <v>29</v>
      </c>
      <c r="Z6" s="1" t="s">
        <v>21</v>
      </c>
      <c r="AA6" s="12">
        <v>12</v>
      </c>
      <c r="AB6" s="12">
        <v>3</v>
      </c>
      <c r="AC6" s="12">
        <v>28</v>
      </c>
      <c r="AD6" s="12">
        <v>11</v>
      </c>
      <c r="AE6" s="12">
        <v>56</v>
      </c>
      <c r="AF6" s="69">
        <v>0.7671</v>
      </c>
      <c r="AG6" s="10">
        <v>73</v>
      </c>
      <c r="AH6" s="7" t="s">
        <v>30</v>
      </c>
      <c r="AI6" s="7"/>
      <c r="AJ6" s="7"/>
      <c r="AK6" s="7"/>
      <c r="AL6" s="10"/>
      <c r="AM6" s="12">
        <v>3</v>
      </c>
      <c r="AN6" s="12">
        <v>0</v>
      </c>
      <c r="AO6" s="12">
        <v>6</v>
      </c>
      <c r="AP6" s="12">
        <v>0</v>
      </c>
      <c r="AQ6" s="12">
        <v>10</v>
      </c>
      <c r="AR6" s="64">
        <v>0.41660000000000003</v>
      </c>
      <c r="AS6" s="10">
        <v>24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4"/>
      <c r="W7" s="19"/>
      <c r="X7" s="12">
        <v>2019</v>
      </c>
      <c r="Y7" s="12" t="s">
        <v>29</v>
      </c>
      <c r="Z7" s="1" t="s">
        <v>21</v>
      </c>
      <c r="AA7" s="12">
        <v>10</v>
      </c>
      <c r="AB7" s="12">
        <v>0</v>
      </c>
      <c r="AC7" s="12">
        <v>10</v>
      </c>
      <c r="AD7" s="12">
        <v>1</v>
      </c>
      <c r="AE7" s="12">
        <v>25</v>
      </c>
      <c r="AF7" s="69">
        <v>0.51019999999999999</v>
      </c>
      <c r="AG7" s="19">
        <v>49</v>
      </c>
      <c r="AH7" s="41"/>
      <c r="AI7" s="7"/>
      <c r="AJ7" s="7"/>
      <c r="AK7" s="7"/>
      <c r="AM7" s="12">
        <v>2</v>
      </c>
      <c r="AN7" s="12">
        <v>0</v>
      </c>
      <c r="AO7" s="13">
        <v>0</v>
      </c>
      <c r="AP7" s="12">
        <v>0</v>
      </c>
      <c r="AQ7" s="12">
        <v>0</v>
      </c>
      <c r="AR7" s="57">
        <v>0</v>
      </c>
      <c r="AS7" s="19"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13"/>
      <c r="W8" s="19"/>
      <c r="X8" s="12">
        <v>2020</v>
      </c>
      <c r="Y8" s="12" t="s">
        <v>31</v>
      </c>
      <c r="Z8" s="1" t="s">
        <v>21</v>
      </c>
      <c r="AA8" s="12">
        <v>7</v>
      </c>
      <c r="AB8" s="12">
        <v>0</v>
      </c>
      <c r="AC8" s="12">
        <v>7</v>
      </c>
      <c r="AD8" s="12">
        <v>1</v>
      </c>
      <c r="AE8" s="12">
        <v>19</v>
      </c>
      <c r="AF8" s="32">
        <v>0.47499999999999998</v>
      </c>
      <c r="AG8" s="19">
        <v>40</v>
      </c>
      <c r="AH8" s="41"/>
      <c r="AI8" s="7"/>
      <c r="AJ8" s="7"/>
      <c r="AK8" s="7"/>
      <c r="AL8" s="10"/>
      <c r="AM8" s="12"/>
      <c r="AN8" s="12"/>
      <c r="AO8" s="13"/>
      <c r="AP8" s="12"/>
      <c r="AQ8" s="12"/>
      <c r="AR8" s="64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5" t="s">
        <v>13</v>
      </c>
      <c r="C9" s="66"/>
      <c r="D9" s="67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54</v>
      </c>
      <c r="AB9" s="36">
        <f>SUM(AB4:AB8)</f>
        <v>4</v>
      </c>
      <c r="AC9" s="36">
        <f>SUM(AC4:AC8)</f>
        <v>68</v>
      </c>
      <c r="AD9" s="36">
        <f>SUM(AD4:AD8)</f>
        <v>18</v>
      </c>
      <c r="AE9" s="36">
        <f>SUM(AE4:AE8)</f>
        <v>140</v>
      </c>
      <c r="AF9" s="37">
        <f>PRODUCT(AE9/AG9)</f>
        <v>0.52830188679245282</v>
      </c>
      <c r="AG9" s="21">
        <f>SUM(AG4:AG8)</f>
        <v>265</v>
      </c>
      <c r="AH9" s="18"/>
      <c r="AI9" s="29"/>
      <c r="AJ9" s="42"/>
      <c r="AK9" s="43"/>
      <c r="AL9" s="10"/>
      <c r="AM9" s="36">
        <f>SUM(AM4:AM8)</f>
        <v>12</v>
      </c>
      <c r="AN9" s="36">
        <f>SUM(AN4:AN8)</f>
        <v>0</v>
      </c>
      <c r="AO9" s="36">
        <f>SUM(AO4:AO8)</f>
        <v>11</v>
      </c>
      <c r="AP9" s="36">
        <f>SUM(AP4:AP8)</f>
        <v>0</v>
      </c>
      <c r="AQ9" s="36">
        <f>SUM(AQ4:AQ8)</f>
        <v>21</v>
      </c>
      <c r="AR9" s="37">
        <f>PRODUCT(AQ9/AS9)</f>
        <v>0.328125</v>
      </c>
      <c r="AS9" s="39">
        <f>SUM(AS4:AS8)</f>
        <v>64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27</v>
      </c>
      <c r="O11" s="7" t="s">
        <v>28</v>
      </c>
      <c r="Q11" s="17"/>
      <c r="R11" s="17" t="s">
        <v>10</v>
      </c>
      <c r="S11" s="17"/>
      <c r="T11" s="55" t="s">
        <v>32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8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8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66</v>
      </c>
      <c r="F14" s="48">
        <f>PRODUCT(AB9+AN9)</f>
        <v>4</v>
      </c>
      <c r="G14" s="48">
        <f>PRODUCT(AC9+AO9)</f>
        <v>79</v>
      </c>
      <c r="H14" s="48">
        <f>PRODUCT(AD9+AP9)</f>
        <v>18</v>
      </c>
      <c r="I14" s="48">
        <f>PRODUCT(AE9+AQ9)</f>
        <v>161</v>
      </c>
      <c r="J14" s="68">
        <f>PRODUCT(I14/K14)</f>
        <v>0.48936170212765956</v>
      </c>
      <c r="K14" s="10">
        <f>PRODUCT(AG9+AS9)</f>
        <v>329</v>
      </c>
      <c r="L14" s="54">
        <f>PRODUCT((F14+G14)/E14)</f>
        <v>1.2575757575757576</v>
      </c>
      <c r="M14" s="54">
        <f>PRODUCT(H14/E14)</f>
        <v>0.27272727272727271</v>
      </c>
      <c r="N14" s="54">
        <f>PRODUCT((F14+G14+H14)/E14)</f>
        <v>1.5303030303030303</v>
      </c>
      <c r="O14" s="54">
        <f>PRODUCT(I14/E14)</f>
        <v>2.4393939393939394</v>
      </c>
      <c r="Q14" s="17"/>
      <c r="R14" s="17"/>
      <c r="S14" s="16"/>
      <c r="T14" s="17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66</v>
      </c>
      <c r="F15" s="48">
        <f t="shared" ref="F15:I15" si="0">SUM(F12:F14)</f>
        <v>4</v>
      </c>
      <c r="G15" s="48">
        <f t="shared" si="0"/>
        <v>79</v>
      </c>
      <c r="H15" s="48">
        <f t="shared" si="0"/>
        <v>18</v>
      </c>
      <c r="I15" s="48">
        <f t="shared" si="0"/>
        <v>161</v>
      </c>
      <c r="J15" s="68">
        <f>PRODUCT(I15/K15)</f>
        <v>0.48936170212765956</v>
      </c>
      <c r="K15" s="16">
        <f>SUM(K12:K14)</f>
        <v>329</v>
      </c>
      <c r="L15" s="54">
        <f>PRODUCT((F15+G15)/E15)</f>
        <v>1.2575757575757576</v>
      </c>
      <c r="M15" s="54">
        <f>PRODUCT(H15/E15)</f>
        <v>0.27272727272727271</v>
      </c>
      <c r="N15" s="54">
        <f>PRODUCT((F15+G15+H15)/E15)</f>
        <v>1.5303030303030303</v>
      </c>
      <c r="O15" s="54">
        <f>PRODUCT(I15/E15)</f>
        <v>2.4393939393939394</v>
      </c>
      <c r="Q15" s="10"/>
      <c r="R15" s="10"/>
      <c r="S15" s="10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0"/>
      <c r="AJ180" s="10"/>
      <c r="AK180" s="10"/>
      <c r="AL180" s="10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2021-09-08T19:57:58Z</dcterms:modified>
</cp:coreProperties>
</file>